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s00111\Desktop\"/>
    </mc:Choice>
  </mc:AlternateContent>
  <bookViews>
    <workbookView xWindow="705" yWindow="465" windowWidth="36645" windowHeight="19665" tabRatio="50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H4" i="1"/>
  <c r="H8" i="1" l="1"/>
  <c r="J32" i="1"/>
  <c r="J28" i="1"/>
  <c r="H20" i="1"/>
  <c r="H16" i="1"/>
  <c r="B34" i="1"/>
  <c r="B22" i="1"/>
</calcChain>
</file>

<file path=xl/sharedStrings.xml><?xml version="1.0" encoding="utf-8"?>
<sst xmlns="http://schemas.openxmlformats.org/spreadsheetml/2006/main" count="70" uniqueCount="33">
  <si>
    <t>Mphys</t>
  </si>
  <si>
    <t>Year 4</t>
  </si>
  <si>
    <t>Option 1</t>
  </si>
  <si>
    <t>Option 2</t>
  </si>
  <si>
    <t>Option 3</t>
  </si>
  <si>
    <t>Option 4</t>
  </si>
  <si>
    <t xml:space="preserve">Project </t>
  </si>
  <si>
    <t>Credit Value</t>
  </si>
  <si>
    <t>Mark</t>
  </si>
  <si>
    <t>Year 5</t>
  </si>
  <si>
    <t>PH 551</t>
  </si>
  <si>
    <t>Option 5</t>
  </si>
  <si>
    <t>Award</t>
  </si>
  <si>
    <t>Credit-Weighted Average</t>
  </si>
  <si>
    <t>Bphys</t>
  </si>
  <si>
    <t>Year 3</t>
  </si>
  <si>
    <t>PH350</t>
  </si>
  <si>
    <t>PH352</t>
  </si>
  <si>
    <t>PH355</t>
  </si>
  <si>
    <t>PH358</t>
  </si>
  <si>
    <t>PH359</t>
  </si>
  <si>
    <t>PH360</t>
  </si>
  <si>
    <t>X3402</t>
  </si>
  <si>
    <t>X3468</t>
  </si>
  <si>
    <t>X3470</t>
  </si>
  <si>
    <t>X3401</t>
  </si>
  <si>
    <t>X3405</t>
  </si>
  <si>
    <t>X3469</t>
  </si>
  <si>
    <t>X3471</t>
  </si>
  <si>
    <t>PH461</t>
  </si>
  <si>
    <t>PH351</t>
  </si>
  <si>
    <t>Bphys w Teach</t>
  </si>
  <si>
    <t>Note: X3470, X3471 are pass fail classes and so should be left blank as they are excluded from the degree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</si>
</sst>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E28" sqref="E28"/>
    </sheetView>
  </sheetViews>
  <sheetFormatPr defaultColWidth="11" defaultRowHeight="15.75" x14ac:dyDescent="0.25"/>
  <sheetData>
    <row r="1" spans="1:8" x14ac:dyDescent="0.25">
      <c r="A1" s="1" t="s">
        <v>0</v>
      </c>
    </row>
    <row r="2" spans="1:8" x14ac:dyDescent="0.25">
      <c r="A2" s="1" t="s">
        <v>1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11</v>
      </c>
      <c r="H2" s="1" t="s">
        <v>13</v>
      </c>
    </row>
    <row r="3" spans="1:8" x14ac:dyDescent="0.25">
      <c r="A3" t="s">
        <v>7</v>
      </c>
      <c r="B3">
        <v>40</v>
      </c>
      <c r="C3">
        <v>20</v>
      </c>
      <c r="D3">
        <v>20</v>
      </c>
      <c r="E3">
        <v>20</v>
      </c>
      <c r="F3">
        <v>20</v>
      </c>
      <c r="G3">
        <v>20</v>
      </c>
    </row>
    <row r="4" spans="1:8" x14ac:dyDescent="0.25">
      <c r="A4" t="s">
        <v>8</v>
      </c>
      <c r="B4" s="2">
        <v>50</v>
      </c>
      <c r="C4" s="2">
        <v>50</v>
      </c>
      <c r="D4" s="2">
        <v>50</v>
      </c>
      <c r="E4" s="2">
        <v>50</v>
      </c>
      <c r="F4" s="2">
        <v>50</v>
      </c>
      <c r="G4" s="2"/>
      <c r="H4" s="1">
        <f>IF(ISBLANK(G4),(B3*B4+C3*C4+D3*D4+E3*E4+F3*F4),(B3*B4+C3*C4+D3*D4+E3*E4+F3*F4+G3*G4))/IF(ISBLANK(G4),(B3+C3+D3+E3+F3),(B3+C3+D3+E3+F3+G3))</f>
        <v>50</v>
      </c>
    </row>
    <row r="5" spans="1:8" x14ac:dyDescent="0.25">
      <c r="H5" s="1"/>
    </row>
    <row r="6" spans="1:8" x14ac:dyDescent="0.25">
      <c r="A6" s="1" t="s">
        <v>9</v>
      </c>
      <c r="B6" s="1" t="s">
        <v>6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11</v>
      </c>
      <c r="H6" s="1" t="s">
        <v>13</v>
      </c>
    </row>
    <row r="7" spans="1:8" x14ac:dyDescent="0.25">
      <c r="A7" t="s">
        <v>7</v>
      </c>
      <c r="B7">
        <v>40</v>
      </c>
      <c r="C7">
        <v>20</v>
      </c>
      <c r="D7">
        <v>20</v>
      </c>
      <c r="E7">
        <v>20</v>
      </c>
      <c r="F7">
        <v>20</v>
      </c>
      <c r="G7">
        <v>20</v>
      </c>
      <c r="H7" s="1"/>
    </row>
    <row r="8" spans="1:8" x14ac:dyDescent="0.25">
      <c r="A8" t="s">
        <v>8</v>
      </c>
      <c r="B8" s="2">
        <v>50</v>
      </c>
      <c r="C8" s="2">
        <v>50</v>
      </c>
      <c r="D8" s="2">
        <v>50</v>
      </c>
      <c r="E8" s="2">
        <v>50</v>
      </c>
      <c r="F8" s="2">
        <v>50</v>
      </c>
      <c r="G8" s="2"/>
      <c r="H8" s="1">
        <f>IF(ISBLANK(G8),(B7*B8+C7*C8+D7*D8+E7*E8+F7*F8),(B7*B8+C7*C8+D7*D8+E7*E8+F7*F8+G7*G8))/IF(ISBLANK(G8),(B7+C7+D7+E7+F7),(B7+C7+D7+E7+F7+G7))</f>
        <v>50</v>
      </c>
    </row>
    <row r="10" spans="1:8" x14ac:dyDescent="0.25">
      <c r="A10" s="1" t="s">
        <v>12</v>
      </c>
      <c r="B10" s="1">
        <f>(IF(ISBLANK(G4),(B3*B4+C3*C4+D3*D4+E3*E4+F3*F4),(B3*B4+C3*C4+D3*D4+E3*E4+F3*F4+G3*G4))+3*IF(ISBLANK(G8),(B7*B8+C7*C8+D7*D8+E7*E8+F7*F8),(B7*B8+C7*C8+D7*D8+E7*E8+F7*F8+G7*G8)))/(IF(ISBLANK(G4),(B3+C3+D3+E3+F3),(B3+C3+D3+E3+F3+G3))+3*IF(ISBLANK(G8),(B7+C7+D7+E7+F7),(B7+C7+D7+E7+F7+G7)))</f>
        <v>50</v>
      </c>
    </row>
    <row r="13" spans="1:8" x14ac:dyDescent="0.25">
      <c r="A13" s="1" t="s">
        <v>14</v>
      </c>
    </row>
    <row r="14" spans="1:8" x14ac:dyDescent="0.25">
      <c r="A14" s="1" t="s">
        <v>15</v>
      </c>
      <c r="B14" s="1" t="s">
        <v>16</v>
      </c>
      <c r="C14" s="1" t="s">
        <v>30</v>
      </c>
      <c r="D14" s="1" t="s">
        <v>17</v>
      </c>
      <c r="E14" s="1" t="s">
        <v>18</v>
      </c>
      <c r="F14" s="1" t="s">
        <v>19</v>
      </c>
      <c r="G14" s="1" t="s">
        <v>20</v>
      </c>
      <c r="H14" s="1" t="s">
        <v>13</v>
      </c>
    </row>
    <row r="15" spans="1:8" x14ac:dyDescent="0.25">
      <c r="A15" t="s">
        <v>7</v>
      </c>
      <c r="B15">
        <v>40</v>
      </c>
      <c r="C15">
        <v>20</v>
      </c>
      <c r="D15">
        <v>20</v>
      </c>
      <c r="E15">
        <v>20</v>
      </c>
      <c r="F15">
        <v>10</v>
      </c>
      <c r="G15">
        <v>10</v>
      </c>
    </row>
    <row r="16" spans="1:8" x14ac:dyDescent="0.25">
      <c r="A16" t="s">
        <v>8</v>
      </c>
      <c r="B16" s="2">
        <v>50</v>
      </c>
      <c r="C16" s="2">
        <v>50</v>
      </c>
      <c r="D16" s="2">
        <v>50</v>
      </c>
      <c r="E16" s="2">
        <v>50</v>
      </c>
      <c r="F16" s="2">
        <v>50</v>
      </c>
      <c r="G16" s="2">
        <v>50</v>
      </c>
      <c r="H16" s="1">
        <f>(B15*B16+C15*C16+D15*D16+E15*E16+F15*F16+G15*G16)/(B15+C15+D15+E15+F15+G15)</f>
        <v>50</v>
      </c>
    </row>
    <row r="17" spans="1:10" x14ac:dyDescent="0.25">
      <c r="H17" s="1"/>
    </row>
    <row r="18" spans="1:10" x14ac:dyDescent="0.25">
      <c r="A18" s="1" t="s">
        <v>1</v>
      </c>
      <c r="B18" s="1" t="s">
        <v>6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11</v>
      </c>
      <c r="H18" s="1" t="s">
        <v>13</v>
      </c>
    </row>
    <row r="19" spans="1:10" x14ac:dyDescent="0.25">
      <c r="A19" t="s">
        <v>7</v>
      </c>
      <c r="B19">
        <v>40</v>
      </c>
      <c r="C19">
        <v>20</v>
      </c>
      <c r="D19">
        <v>20</v>
      </c>
      <c r="E19">
        <v>20</v>
      </c>
      <c r="F19">
        <v>20</v>
      </c>
      <c r="G19">
        <v>20</v>
      </c>
    </row>
    <row r="20" spans="1:10" x14ac:dyDescent="0.25">
      <c r="A20" t="s">
        <v>8</v>
      </c>
      <c r="B20" s="2">
        <v>50</v>
      </c>
      <c r="C20" s="2">
        <v>50</v>
      </c>
      <c r="D20" s="2">
        <v>50</v>
      </c>
      <c r="E20" s="2">
        <v>50</v>
      </c>
      <c r="F20" s="2">
        <v>50</v>
      </c>
      <c r="G20" s="2"/>
      <c r="H20" s="1">
        <f>IF(ISBLANK(G20),(B19*B20+C19*C20+D19*D20+E19*E20+F19*F20),(B19*B20+C19*C20+D19*D20+E19*E20+F19*F20+G19*G20))/IF(ISBLANK(G20),(B19+C19+D19+E19+F19),(B19+C19+D19+E19+F19+G19))</f>
        <v>50</v>
      </c>
    </row>
    <row r="22" spans="1:10" x14ac:dyDescent="0.25">
      <c r="A22" s="1" t="s">
        <v>12</v>
      </c>
      <c r="B22" s="1">
        <f>(IF(ISBLANK(G16),(B15*B16+C15*C16+D15*D16+E15*E16+F15*F16),(B15*B16+C15*C16+D15*D16+E15*E16+F15*F16+G15*G16))+3*IF(ISBLANK(G20),(B19*B20+C19*C20+D19*D20+E19*E20+F19*F20),(B19*B20+C19*C20+D19*D20+E19*E20+F19*F20+G19*G20)))/(IF(ISBLANK(G16),(B15+C15+D15+E15+F15),(B15+C15+D15+E15+F15+G15))+3*IF(ISBLANK(G20),(B19+C19+D19+E19+F19),(B19+C19+D19+E19+F19+G19)))</f>
        <v>50</v>
      </c>
    </row>
    <row r="25" spans="1:10" x14ac:dyDescent="0.25">
      <c r="A25" s="1" t="s">
        <v>31</v>
      </c>
    </row>
    <row r="26" spans="1:10" x14ac:dyDescent="0.25">
      <c r="A26" s="1" t="s">
        <v>15</v>
      </c>
      <c r="B26" s="1" t="s">
        <v>21</v>
      </c>
      <c r="C26" s="1" t="s">
        <v>17</v>
      </c>
      <c r="D26" s="1" t="s">
        <v>19</v>
      </c>
      <c r="E26" s="1" t="s">
        <v>20</v>
      </c>
      <c r="F26" s="1" t="s">
        <v>22</v>
      </c>
      <c r="G26" s="1" t="s">
        <v>23</v>
      </c>
      <c r="H26" s="1" t="s">
        <v>24</v>
      </c>
      <c r="I26" s="1"/>
      <c r="J26" s="1" t="s">
        <v>13</v>
      </c>
    </row>
    <row r="27" spans="1:10" x14ac:dyDescent="0.25">
      <c r="A27" t="s">
        <v>7</v>
      </c>
      <c r="B27">
        <v>20</v>
      </c>
      <c r="C27">
        <v>20</v>
      </c>
      <c r="D27">
        <v>10</v>
      </c>
      <c r="E27">
        <v>10</v>
      </c>
      <c r="F27">
        <v>20</v>
      </c>
      <c r="G27">
        <v>20</v>
      </c>
      <c r="H27">
        <v>20</v>
      </c>
    </row>
    <row r="28" spans="1:10" x14ac:dyDescent="0.25">
      <c r="A28" t="s">
        <v>8</v>
      </c>
      <c r="B28" s="2">
        <v>50</v>
      </c>
      <c r="C28" s="2">
        <v>50</v>
      </c>
      <c r="D28" s="2">
        <v>50</v>
      </c>
      <c r="E28" s="2">
        <v>50</v>
      </c>
      <c r="F28" s="2">
        <v>50</v>
      </c>
      <c r="G28" s="2">
        <v>50</v>
      </c>
      <c r="H28" s="2"/>
      <c r="J28" s="1">
        <f>(B27*B28+C27*C28+D27*D28+E27*E28+F27*F28+G27*G28)/(B27+C27+D27+E27+F27+G27)</f>
        <v>50</v>
      </c>
    </row>
    <row r="29" spans="1:10" x14ac:dyDescent="0.25">
      <c r="J29" s="1"/>
    </row>
    <row r="30" spans="1:10" x14ac:dyDescent="0.25">
      <c r="A30" s="1" t="s">
        <v>1</v>
      </c>
      <c r="B30" s="1" t="s">
        <v>6</v>
      </c>
      <c r="C30" s="1" t="s">
        <v>29</v>
      </c>
      <c r="D30" s="1" t="s">
        <v>2</v>
      </c>
      <c r="E30" s="1" t="s">
        <v>3</v>
      </c>
      <c r="F30" s="1" t="s">
        <v>25</v>
      </c>
      <c r="G30" s="1" t="s">
        <v>26</v>
      </c>
      <c r="H30" s="1" t="s">
        <v>27</v>
      </c>
      <c r="I30" s="1" t="s">
        <v>28</v>
      </c>
      <c r="J30" s="1" t="s">
        <v>13</v>
      </c>
    </row>
    <row r="31" spans="1:10" x14ac:dyDescent="0.25">
      <c r="A31" t="s">
        <v>7</v>
      </c>
      <c r="B31">
        <v>40</v>
      </c>
      <c r="C31">
        <v>20</v>
      </c>
      <c r="D31">
        <v>20</v>
      </c>
      <c r="E31">
        <v>20</v>
      </c>
      <c r="F31">
        <v>10</v>
      </c>
      <c r="G31">
        <v>10</v>
      </c>
      <c r="H31">
        <v>20</v>
      </c>
      <c r="I31">
        <v>20</v>
      </c>
      <c r="J31" s="1"/>
    </row>
    <row r="32" spans="1:10" x14ac:dyDescent="0.25">
      <c r="A32" t="s">
        <v>8</v>
      </c>
      <c r="B32" s="2">
        <v>50</v>
      </c>
      <c r="C32" s="2"/>
      <c r="D32" s="2">
        <v>50</v>
      </c>
      <c r="E32" s="2"/>
      <c r="F32" s="2">
        <v>50</v>
      </c>
      <c r="G32" s="2">
        <v>50</v>
      </c>
      <c r="H32" s="2">
        <v>50</v>
      </c>
      <c r="I32" s="2"/>
      <c r="J32" s="1">
        <f>IF(ISBLANK(C32),(B31*B32+D31*D32+F31*F32+G31*G32+H31*H32),(C31*C32+D31*D32+E31*E32+F31*F32+G31*G32+H31*H32))/IF(ISBLANK(C32),(B31+D31+F31+G31+H31),(C31+D31+E31+F31+G31+H31))</f>
        <v>50</v>
      </c>
    </row>
    <row r="34" spans="1:2" x14ac:dyDescent="0.25">
      <c r="A34" s="1" t="s">
        <v>12</v>
      </c>
      <c r="B34" s="1">
        <f>(B27*B28+C27*C28+D27*D28+E27*E28+3*(F27*F28+G27*G28+(IF(ISBLANK(C32),(B31*B32+D31*D32),(C31*C32+D31*D32+E31*E32))+F31*F32+G31*G32+H31*H32)))/(B27+C27+D27+E27+3*(IF(ISBLANK(C32),(B31+D31),(C31+D31+E31))+F31+G31+H31+F27+G27))</f>
        <v>50</v>
      </c>
    </row>
    <row r="36" spans="1:2" x14ac:dyDescent="0.25">
      <c r="A36" t="s">
        <v>32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Langford</dc:creator>
  <cp:lastModifiedBy>Catherine Cheshire</cp:lastModifiedBy>
  <dcterms:created xsi:type="dcterms:W3CDTF">2017-09-08T14:42:50Z</dcterms:created>
  <dcterms:modified xsi:type="dcterms:W3CDTF">2018-09-03T15:43:58Z</dcterms:modified>
</cp:coreProperties>
</file>